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250" windowHeight="12270"/>
  </bookViews>
  <sheets>
    <sheet name="Entités JLM" sheetId="1" r:id="rId1"/>
    <sheet name="état d'avancement JLM" sheetId="2" r:id="rId2"/>
  </sheets>
  <calcPr calcId="125725"/>
</workbook>
</file>

<file path=xl/calcChain.xml><?xml version="1.0" encoding="utf-8"?>
<calcChain xmlns="http://schemas.openxmlformats.org/spreadsheetml/2006/main">
  <c r="K126" i="1"/>
  <c r="L124"/>
  <c r="K121"/>
  <c r="O53"/>
  <c r="M54"/>
  <c r="M53"/>
  <c r="M52"/>
  <c r="M51"/>
  <c r="L123" l="1"/>
  <c r="K112"/>
  <c r="K109"/>
  <c r="K104"/>
  <c r="K105" s="1"/>
  <c r="I112"/>
  <c r="I109"/>
  <c r="I104"/>
  <c r="I105" l="1"/>
  <c r="I106" s="1"/>
  <c r="K114"/>
  <c r="K115" s="1"/>
  <c r="K106"/>
  <c r="I114"/>
  <c r="I115" s="1"/>
</calcChain>
</file>

<file path=xl/sharedStrings.xml><?xml version="1.0" encoding="utf-8"?>
<sst xmlns="http://schemas.openxmlformats.org/spreadsheetml/2006/main" count="131" uniqueCount="120">
  <si>
    <t>contient 3 dossiers : B1 B2 B3</t>
  </si>
  <si>
    <t>B</t>
  </si>
  <si>
    <t>intro simple</t>
  </si>
  <si>
    <t>B1-E</t>
  </si>
  <si>
    <t>B1-A</t>
  </si>
  <si>
    <t>B1-T</t>
  </si>
  <si>
    <t>B2-E</t>
  </si>
  <si>
    <t>B2-P</t>
  </si>
  <si>
    <t>B2-A</t>
  </si>
  <si>
    <t>B2-T</t>
  </si>
  <si>
    <t>B2-mix énergétique</t>
  </si>
  <si>
    <t>B3-Mesures énergétiques</t>
  </si>
  <si>
    <t>B3-C</t>
  </si>
  <si>
    <t>B3-P</t>
  </si>
  <si>
    <t>B3-A</t>
  </si>
  <si>
    <t>B3-T</t>
  </si>
  <si>
    <t>C</t>
  </si>
  <si>
    <t>C-C</t>
  </si>
  <si>
    <t>C-T</t>
  </si>
  <si>
    <t>C-A ?</t>
  </si>
  <si>
    <t>nom : "énergie et mesures énergétiques"</t>
  </si>
  <si>
    <t>C- cadre      normatif</t>
  </si>
  <si>
    <t>D-objectifs et champ de l'étude</t>
  </si>
  <si>
    <t>D1-objectif de l'étude</t>
  </si>
  <si>
    <t>D1-C</t>
  </si>
  <si>
    <t>D1-E</t>
  </si>
  <si>
    <t>D1-A</t>
  </si>
  <si>
    <t>D2-C</t>
  </si>
  <si>
    <t>D2-E</t>
  </si>
  <si>
    <t>D2-A</t>
  </si>
  <si>
    <t>D3-C</t>
  </si>
  <si>
    <t>D3-E</t>
  </si>
  <si>
    <t>D3-A</t>
  </si>
  <si>
    <t>parler aussi du goal dependant</t>
  </si>
  <si>
    <t>D4-Systèmes de produits et processus élémentaires</t>
  </si>
  <si>
    <t>D2-périmètre de l'étude et critères de coupure</t>
  </si>
  <si>
    <t>D3-fonction et unité fonctionnelle</t>
  </si>
  <si>
    <t>I-étapes d'une ACV</t>
  </si>
  <si>
    <t>I-C</t>
  </si>
  <si>
    <t>I-A ?</t>
  </si>
  <si>
    <t>I-P</t>
  </si>
  <si>
    <t>D-T</t>
  </si>
  <si>
    <t>J-ECOPEM</t>
  </si>
  <si>
    <t>J</t>
  </si>
  <si>
    <t>Description générale de la ressource ?</t>
  </si>
  <si>
    <t>D</t>
  </si>
  <si>
    <t>la fameuse boîte imbriquée prévue depuis le début</t>
  </si>
  <si>
    <t>I</t>
  </si>
  <si>
    <t>sorte d'intro (très light)</t>
  </si>
  <si>
    <t>D4-C</t>
  </si>
  <si>
    <t>D4-E</t>
  </si>
  <si>
    <t>D4-A</t>
  </si>
  <si>
    <t>$1-bilan produit</t>
  </si>
  <si>
    <t>$1-P</t>
  </si>
  <si>
    <t>boîte $1 qui est une intro à BP, base impact etc</t>
  </si>
  <si>
    <t>boîte $1-P  qui est en fait un tutoriel donc plus imposante qu'une autre</t>
  </si>
  <si>
    <t>$2-outil radar cafetière</t>
  </si>
  <si>
    <t>total entités "simples"</t>
  </si>
  <si>
    <t>estimation temps (h)</t>
  </si>
  <si>
    <t>estimation temps (J)</t>
  </si>
  <si>
    <t>estimation temps JLM (h)</t>
  </si>
  <si>
    <t>$3-guide d'usage</t>
  </si>
  <si>
    <t>TEMPS TOTAL JLM (h) hors pilotage</t>
  </si>
  <si>
    <t>Entités écrites par JLM (cf. la table 1 du document ECOPEM_structuration_écriture…)</t>
  </si>
  <si>
    <t>NB faut-il rajouter des entités vidéo "-V" ou sont-elles insérées dans les fiches "-P" ?</t>
  </si>
  <si>
    <t>TEMPS TOTAL JLM (j) hors pilotage</t>
  </si>
  <si>
    <t>E-Analyse de l'inventaire</t>
  </si>
  <si>
    <t>E-C</t>
  </si>
  <si>
    <t>E-A</t>
  </si>
  <si>
    <t>E-P</t>
  </si>
  <si>
    <t>E-T</t>
  </si>
  <si>
    <t>E</t>
  </si>
  <si>
    <t>d'après ACVBAT</t>
  </si>
  <si>
    <t>à mettre dans l'entité L ???</t>
  </si>
  <si>
    <t>B énergie</t>
  </si>
  <si>
    <t>B1-énergie et consommation d'énergie</t>
  </si>
  <si>
    <t>ce qui a changé</t>
  </si>
  <si>
    <t>B1-C (consommation énergétique)</t>
  </si>
  <si>
    <t>B2C1</t>
  </si>
  <si>
    <t>B2-C2</t>
  </si>
  <si>
    <t>nouvelle entité</t>
  </si>
  <si>
    <t>entité supprimée</t>
  </si>
  <si>
    <t>entité sans doute supprimée</t>
  </si>
  <si>
    <t>B4- activités</t>
  </si>
  <si>
    <t>entité sans doute ajoutée</t>
  </si>
  <si>
    <t>B5- tests</t>
  </si>
  <si>
    <t>(cette entité remplacera peut-être B1-T, B2-T et B3-T mais n'existera peut-être pas, même si la suppression est effective)</t>
  </si>
  <si>
    <t>question à la DSI  : faut-il ajouter cela si les activités demandent peut-être beaucoup de travail de médiatisation ?</t>
  </si>
  <si>
    <t>D4-P (rédigée par Cosmin)</t>
  </si>
  <si>
    <t>ce qui est écrit ou l'est par Cosmin</t>
  </si>
  <si>
    <t>D2-P (rédigée par Cosmin)</t>
  </si>
  <si>
    <t>D1-P (rédigée par Cosmin)</t>
  </si>
  <si>
    <t>D3-P (rédigée par Cosmin)</t>
  </si>
  <si>
    <t>D-A</t>
  </si>
  <si>
    <t>I-T</t>
  </si>
  <si>
    <t>intégrée à la boîte $1 ?????</t>
  </si>
  <si>
    <t>B1-P     avec vidéos?</t>
  </si>
  <si>
    <t>Nb entités</t>
  </si>
  <si>
    <t>proposition</t>
  </si>
  <si>
    <t>avancement hyp initiale</t>
  </si>
  <si>
    <t>entités réalisées</t>
  </si>
  <si>
    <t>présenter aussi la figure générale de ce cadre</t>
  </si>
  <si>
    <t>faire du BP ? (étude de cas via BP)</t>
  </si>
  <si>
    <t>B3e</t>
  </si>
  <si>
    <t>à faire suivant cours électif</t>
  </si>
  <si>
    <t xml:space="preserve">reprend tous les tests initialement prévus en DT, ET, IT </t>
  </si>
  <si>
    <t>intégrée à B2E</t>
  </si>
  <si>
    <t>devient B4</t>
  </si>
  <si>
    <t>devient B5 ?</t>
  </si>
  <si>
    <t>nb pages</t>
  </si>
  <si>
    <t>b1</t>
  </si>
  <si>
    <t>b2</t>
  </si>
  <si>
    <t>b3</t>
  </si>
  <si>
    <t>(en fiches)</t>
  </si>
  <si>
    <t>hyp : 2,5p/fiche hors B</t>
  </si>
  <si>
    <t>Nb pages A4 réalisées</t>
  </si>
  <si>
    <t>Nb pages A4 à écrire</t>
  </si>
  <si>
    <t>avancement hyp réduc nb entités</t>
  </si>
  <si>
    <t>(en pages)</t>
  </si>
  <si>
    <t>structuration boîtes JLM_140926.xlsx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</si>
</sst>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6"/>
      <name val="Calibri"/>
      <family val="2"/>
      <scheme val="minor"/>
    </font>
    <font>
      <b/>
      <strike/>
      <u/>
      <sz val="11"/>
      <color theme="6"/>
      <name val="Calibri"/>
      <family val="2"/>
      <scheme val="minor"/>
    </font>
    <font>
      <strike/>
      <u/>
      <sz val="11"/>
      <color theme="6"/>
      <name val="Calibri"/>
      <family val="2"/>
      <scheme val="minor"/>
    </font>
    <font>
      <b/>
      <strike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0" xfId="0" applyFont="1"/>
    <xf numFmtId="0" fontId="2" fillId="0" borderId="0" xfId="0" applyFont="1"/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wrapText="1"/>
    </xf>
    <xf numFmtId="0" fontId="3" fillId="0" borderId="1" xfId="0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5" borderId="1" xfId="0" applyFill="1" applyBorder="1"/>
    <xf numFmtId="0" fontId="0" fillId="0" borderId="5" xfId="0" applyBorder="1"/>
    <xf numFmtId="0" fontId="0" fillId="8" borderId="1" xfId="0" applyFill="1" applyBorder="1"/>
    <xf numFmtId="10" fontId="0" fillId="0" borderId="0" xfId="0" applyNumberFormat="1"/>
    <xf numFmtId="0" fontId="0" fillId="0" borderId="0" xfId="0" applyBorder="1" applyAlignment="1">
      <alignment horizontal="left" vertical="center" wrapText="1"/>
    </xf>
    <xf numFmtId="14" fontId="0" fillId="0" borderId="0" xfId="0" applyNumberFormat="1"/>
    <xf numFmtId="0" fontId="3" fillId="0" borderId="2" xfId="0" applyFont="1" applyBorder="1"/>
    <xf numFmtId="0" fontId="4" fillId="0" borderId="3" xfId="0" applyFont="1" applyBorder="1"/>
    <xf numFmtId="0" fontId="0" fillId="4" borderId="3" xfId="0" applyFill="1" applyBorder="1"/>
    <xf numFmtId="0" fontId="0" fillId="5" borderId="3" xfId="0" applyFill="1" applyBorder="1"/>
    <xf numFmtId="0" fontId="0" fillId="6" borderId="3" xfId="0" applyFill="1" applyBorder="1"/>
    <xf numFmtId="0" fontId="0" fillId="7" borderId="4" xfId="0" applyFill="1" applyBorder="1"/>
    <xf numFmtId="0" fontId="3" fillId="5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1" fillId="4" borderId="6" xfId="0" applyFont="1" applyFill="1" applyBorder="1"/>
    <xf numFmtId="10" fontId="1" fillId="4" borderId="7" xfId="0" applyNumberFormat="1" applyFont="1" applyFill="1" applyBorder="1"/>
    <xf numFmtId="0" fontId="1" fillId="4" borderId="7" xfId="0" applyFont="1" applyFill="1" applyBorder="1"/>
    <xf numFmtId="9" fontId="1" fillId="4" borderId="7" xfId="0" applyNumberFormat="1" applyFont="1" applyFill="1" applyBorder="1"/>
    <xf numFmtId="0" fontId="1" fillId="4" borderId="8" xfId="0" applyFont="1" applyFill="1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workbookViewId="0">
      <selection activeCell="A3" sqref="A3"/>
    </sheetView>
  </sheetViews>
  <sheetFormatPr baseColWidth="10" defaultRowHeight="15"/>
  <cols>
    <col min="1" max="1" width="0.7109375" customWidth="1"/>
    <col min="2" max="2" width="0.5703125" customWidth="1"/>
    <col min="3" max="3" width="0.7109375" customWidth="1"/>
    <col min="4" max="4" width="17.140625" customWidth="1"/>
    <col min="5" max="5" width="1" customWidth="1"/>
    <col min="6" max="6" width="13.7109375" customWidth="1"/>
    <col min="7" max="7" width="1" customWidth="1"/>
    <col min="8" max="8" width="31" customWidth="1"/>
    <col min="9" max="9" width="9.5703125" customWidth="1"/>
    <col min="10" max="10" width="1.7109375" customWidth="1"/>
    <col min="11" max="11" width="11.28515625" customWidth="1"/>
    <col min="12" max="12" width="11" customWidth="1"/>
  </cols>
  <sheetData>
    <row r="1" spans="1:13" ht="16.899999999999999" customHeight="1">
      <c r="A1" s="3" t="s">
        <v>63</v>
      </c>
    </row>
    <row r="2" spans="1:13">
      <c r="A2" t="s">
        <v>119</v>
      </c>
    </row>
    <row r="3" spans="1:13" ht="13.15" customHeight="1">
      <c r="A3" s="50" t="s">
        <v>64</v>
      </c>
      <c r="C3" s="3"/>
      <c r="I3" s="16"/>
    </row>
    <row r="4" spans="1:13" ht="13.15" customHeight="1">
      <c r="C4" s="3"/>
    </row>
    <row r="5" spans="1:13" ht="13.15" customHeight="1">
      <c r="C5" s="3"/>
      <c r="H5" s="21" t="s">
        <v>89</v>
      </c>
      <c r="I5" s="14"/>
    </row>
    <row r="6" spans="1:13" ht="13.15" customHeight="1">
      <c r="C6" s="3"/>
      <c r="H6" s="22" t="s">
        <v>76</v>
      </c>
    </row>
    <row r="7" spans="1:13" ht="13.15" customHeight="1">
      <c r="C7" s="3"/>
      <c r="H7" s="23" t="s">
        <v>80</v>
      </c>
    </row>
    <row r="8" spans="1:13" ht="13.15" customHeight="1">
      <c r="C8" s="3"/>
      <c r="H8" s="24" t="s">
        <v>81</v>
      </c>
    </row>
    <row r="9" spans="1:13" ht="13.15" customHeight="1">
      <c r="C9" s="3"/>
      <c r="H9" s="25" t="s">
        <v>82</v>
      </c>
    </row>
    <row r="10" spans="1:13" ht="13.15" customHeight="1">
      <c r="C10" s="3"/>
      <c r="H10" s="26" t="s">
        <v>84</v>
      </c>
    </row>
    <row r="11" spans="1:13">
      <c r="C11" s="3"/>
      <c r="K11" s="3" t="s">
        <v>98</v>
      </c>
      <c r="L11" s="3" t="s">
        <v>109</v>
      </c>
    </row>
    <row r="12" spans="1:13" ht="30">
      <c r="C12" s="3"/>
      <c r="I12" s="10" t="s">
        <v>97</v>
      </c>
      <c r="K12" s="10" t="s">
        <v>97</v>
      </c>
      <c r="L12" s="3"/>
    </row>
    <row r="13" spans="1:13">
      <c r="I13" t="s">
        <v>1</v>
      </c>
      <c r="L13">
        <v>4</v>
      </c>
    </row>
    <row r="14" spans="1:13">
      <c r="D14" s="33" t="s">
        <v>74</v>
      </c>
      <c r="F14" s="36" t="s">
        <v>75</v>
      </c>
      <c r="H14" s="42" t="s">
        <v>77</v>
      </c>
      <c r="L14">
        <v>8</v>
      </c>
    </row>
    <row r="15" spans="1:13">
      <c r="D15" s="34"/>
      <c r="F15" s="37"/>
      <c r="H15" s="42" t="s">
        <v>3</v>
      </c>
      <c r="L15">
        <v>11</v>
      </c>
    </row>
    <row r="16" spans="1:13">
      <c r="D16" s="34"/>
      <c r="F16" s="37"/>
      <c r="H16" s="42" t="s">
        <v>96</v>
      </c>
      <c r="L16">
        <v>5</v>
      </c>
      <c r="M16" t="s">
        <v>104</v>
      </c>
    </row>
    <row r="17" spans="4:13">
      <c r="D17" s="34"/>
      <c r="F17" s="37"/>
      <c r="H17" s="27" t="s">
        <v>4</v>
      </c>
      <c r="I17" t="s">
        <v>107</v>
      </c>
      <c r="L17">
        <v>0</v>
      </c>
    </row>
    <row r="18" spans="4:13">
      <c r="D18" s="34"/>
      <c r="F18" s="38"/>
      <c r="H18" s="27" t="s">
        <v>5</v>
      </c>
      <c r="I18" t="s">
        <v>108</v>
      </c>
      <c r="L18">
        <v>0</v>
      </c>
    </row>
    <row r="19" spans="4:13">
      <c r="D19" s="34"/>
      <c r="H19" s="1"/>
      <c r="I19" t="s">
        <v>110</v>
      </c>
      <c r="L19">
        <v>4</v>
      </c>
    </row>
    <row r="20" spans="4:13" ht="14.45" customHeight="1">
      <c r="D20" s="34"/>
      <c r="F20" s="39" t="s">
        <v>10</v>
      </c>
      <c r="H20" s="42" t="s">
        <v>78</v>
      </c>
      <c r="L20">
        <v>5</v>
      </c>
    </row>
    <row r="21" spans="4:13">
      <c r="D21" s="34"/>
      <c r="F21" s="40"/>
      <c r="H21" s="43" t="s">
        <v>79</v>
      </c>
      <c r="I21" s="9">
        <v>18</v>
      </c>
      <c r="K21" s="9">
        <v>15</v>
      </c>
      <c r="L21">
        <v>5</v>
      </c>
    </row>
    <row r="22" spans="4:13">
      <c r="D22" s="34"/>
      <c r="F22" s="40"/>
      <c r="H22" s="42" t="s">
        <v>6</v>
      </c>
      <c r="L22">
        <v>5</v>
      </c>
    </row>
    <row r="23" spans="4:13">
      <c r="D23" s="34"/>
      <c r="F23" s="40"/>
      <c r="H23" s="27" t="s">
        <v>7</v>
      </c>
      <c r="I23" t="s">
        <v>106</v>
      </c>
      <c r="L23">
        <v>0</v>
      </c>
    </row>
    <row r="24" spans="4:13">
      <c r="D24" s="34"/>
      <c r="F24" s="40"/>
      <c r="H24" s="27" t="s">
        <v>8</v>
      </c>
      <c r="I24" t="s">
        <v>107</v>
      </c>
      <c r="L24">
        <v>0</v>
      </c>
    </row>
    <row r="25" spans="4:13">
      <c r="D25" s="34"/>
      <c r="F25" s="41"/>
      <c r="H25" s="27" t="s">
        <v>9</v>
      </c>
      <c r="I25" t="s">
        <v>108</v>
      </c>
      <c r="L25">
        <v>0</v>
      </c>
    </row>
    <row r="26" spans="4:13">
      <c r="D26" s="34"/>
      <c r="F26" s="1"/>
      <c r="H26" s="1"/>
      <c r="I26" t="s">
        <v>111</v>
      </c>
      <c r="L26">
        <v>4</v>
      </c>
    </row>
    <row r="27" spans="4:13" ht="15.75" customHeight="1">
      <c r="D27" s="34"/>
      <c r="F27" s="39" t="s">
        <v>11</v>
      </c>
      <c r="H27" s="42" t="s">
        <v>12</v>
      </c>
      <c r="L27">
        <v>5</v>
      </c>
    </row>
    <row r="28" spans="4:13">
      <c r="D28" s="34"/>
      <c r="F28" s="40"/>
      <c r="H28" s="42" t="s">
        <v>103</v>
      </c>
      <c r="L28">
        <v>4</v>
      </c>
      <c r="M28" s="4"/>
    </row>
    <row r="29" spans="4:13">
      <c r="D29" s="34"/>
      <c r="F29" s="40"/>
      <c r="H29" s="43" t="s">
        <v>13</v>
      </c>
      <c r="L29">
        <v>2</v>
      </c>
      <c r="M29" s="4"/>
    </row>
    <row r="30" spans="4:13">
      <c r="D30" s="34"/>
      <c r="F30" s="40"/>
      <c r="H30" s="27" t="s">
        <v>14</v>
      </c>
      <c r="I30" t="s">
        <v>107</v>
      </c>
      <c r="L30">
        <v>0</v>
      </c>
    </row>
    <row r="31" spans="4:13">
      <c r="D31" s="35"/>
      <c r="F31" s="41"/>
      <c r="H31" s="27" t="s">
        <v>15</v>
      </c>
      <c r="I31" t="s">
        <v>108</v>
      </c>
      <c r="L31">
        <v>0</v>
      </c>
    </row>
    <row r="32" spans="4:13">
      <c r="D32" s="13"/>
      <c r="F32" s="12"/>
      <c r="H32" s="13"/>
      <c r="I32" t="s">
        <v>112</v>
      </c>
      <c r="L32">
        <v>4</v>
      </c>
    </row>
    <row r="33" spans="1:12" ht="60">
      <c r="D33" s="13"/>
      <c r="F33" s="44" t="s">
        <v>83</v>
      </c>
      <c r="H33" s="19" t="s">
        <v>87</v>
      </c>
      <c r="L33">
        <v>7</v>
      </c>
    </row>
    <row r="34" spans="1:12">
      <c r="D34" s="13"/>
      <c r="F34" s="12"/>
      <c r="H34" s="13"/>
    </row>
    <row r="35" spans="1:12" ht="60">
      <c r="D35" s="13"/>
      <c r="F35" s="44" t="s">
        <v>85</v>
      </c>
      <c r="H35" s="19" t="s">
        <v>86</v>
      </c>
      <c r="L35">
        <v>4</v>
      </c>
    </row>
    <row r="36" spans="1:12">
      <c r="A36" s="5" t="s">
        <v>1</v>
      </c>
      <c r="B36" s="5"/>
      <c r="C36" s="5"/>
      <c r="D36" s="6"/>
      <c r="E36" s="5"/>
      <c r="F36" s="7"/>
      <c r="G36" s="5"/>
      <c r="H36" s="6"/>
    </row>
    <row r="37" spans="1:12">
      <c r="A37" s="5" t="s">
        <v>20</v>
      </c>
      <c r="B37" s="5"/>
      <c r="C37" s="5"/>
      <c r="D37" s="6"/>
      <c r="E37" s="5"/>
      <c r="F37" s="7"/>
      <c r="G37" s="5"/>
      <c r="H37" s="6"/>
    </row>
    <row r="38" spans="1:12">
      <c r="A38" s="5" t="s">
        <v>0</v>
      </c>
      <c r="B38" s="5"/>
      <c r="C38" s="5"/>
      <c r="D38" s="6"/>
      <c r="E38" s="5"/>
      <c r="F38" s="7"/>
      <c r="G38" s="5"/>
      <c r="H38" s="6"/>
    </row>
    <row r="41" spans="1:12">
      <c r="D41" s="30" t="s">
        <v>21</v>
      </c>
      <c r="F41" s="2" t="s">
        <v>17</v>
      </c>
    </row>
    <row r="42" spans="1:12">
      <c r="D42" s="31"/>
      <c r="F42" s="15" t="s">
        <v>19</v>
      </c>
      <c r="I42" s="9">
        <v>4</v>
      </c>
      <c r="K42" s="9">
        <v>3</v>
      </c>
    </row>
    <row r="43" spans="1:12">
      <c r="D43" s="32"/>
      <c r="F43" s="17" t="s">
        <v>18</v>
      </c>
      <c r="H43" t="s">
        <v>105</v>
      </c>
    </row>
    <row r="44" spans="1:12">
      <c r="A44" s="8" t="s">
        <v>16</v>
      </c>
      <c r="B44" s="8"/>
      <c r="C44" s="8"/>
      <c r="D44" s="8"/>
      <c r="E44" s="8"/>
      <c r="F44" s="8"/>
      <c r="G44" s="8"/>
      <c r="H44" s="8"/>
    </row>
    <row r="45" spans="1:12">
      <c r="A45" s="8" t="s">
        <v>2</v>
      </c>
      <c r="B45" s="8"/>
      <c r="C45" s="8"/>
      <c r="D45" s="8"/>
      <c r="E45" s="8"/>
      <c r="F45" s="8" t="s">
        <v>101</v>
      </c>
      <c r="G45" s="8"/>
      <c r="H45" s="8"/>
    </row>
    <row r="46" spans="1:12">
      <c r="A46" s="8" t="s">
        <v>33</v>
      </c>
      <c r="B46" s="8"/>
      <c r="C46" s="8"/>
      <c r="D46" s="8"/>
      <c r="E46" s="8"/>
      <c r="F46" s="8"/>
      <c r="G46" s="8"/>
      <c r="H46" s="8"/>
    </row>
    <row r="47" spans="1:12" ht="25.5" customHeight="1"/>
    <row r="48" spans="1:12" ht="16.5" customHeight="1">
      <c r="D48" s="30" t="s">
        <v>22</v>
      </c>
      <c r="F48" s="30" t="s">
        <v>23</v>
      </c>
      <c r="H48" s="2" t="s">
        <v>24</v>
      </c>
    </row>
    <row r="49" spans="4:15">
      <c r="D49" s="31"/>
      <c r="F49" s="31"/>
      <c r="H49" s="2" t="s">
        <v>25</v>
      </c>
    </row>
    <row r="50" spans="4:15">
      <c r="D50" s="31"/>
      <c r="F50" s="31"/>
      <c r="H50" s="11" t="s">
        <v>91</v>
      </c>
    </row>
    <row r="51" spans="4:15">
      <c r="D51" s="31"/>
      <c r="F51" s="32"/>
      <c r="H51" s="15" t="s">
        <v>26</v>
      </c>
      <c r="M51">
        <f>876/121.6</f>
        <v>7.2039473684210531</v>
      </c>
    </row>
    <row r="52" spans="4:15">
      <c r="D52" s="31"/>
      <c r="M52">
        <f>875*8/24</f>
        <v>291.66666666666669</v>
      </c>
    </row>
    <row r="53" spans="4:15">
      <c r="D53" s="31"/>
      <c r="F53" s="30" t="s">
        <v>35</v>
      </c>
      <c r="H53" s="2" t="s">
        <v>27</v>
      </c>
      <c r="M53">
        <f>875*8*2/(24*3)</f>
        <v>194.44444444444446</v>
      </c>
      <c r="O53">
        <f>194/365</f>
        <v>0.53150684931506853</v>
      </c>
    </row>
    <row r="54" spans="4:15">
      <c r="D54" s="31"/>
      <c r="F54" s="31"/>
      <c r="H54" s="2" t="s">
        <v>28</v>
      </c>
      <c r="M54">
        <f>126/M53</f>
        <v>0.64799999999999991</v>
      </c>
    </row>
    <row r="55" spans="4:15">
      <c r="D55" s="31"/>
      <c r="F55" s="31"/>
      <c r="H55" s="11" t="s">
        <v>90</v>
      </c>
    </row>
    <row r="56" spans="4:15">
      <c r="D56" s="31"/>
      <c r="F56" s="32"/>
      <c r="H56" s="15" t="s">
        <v>29</v>
      </c>
    </row>
    <row r="57" spans="4:15">
      <c r="D57" s="31"/>
    </row>
    <row r="58" spans="4:15">
      <c r="D58" s="31"/>
      <c r="F58" s="30" t="s">
        <v>36</v>
      </c>
      <c r="H58" s="2" t="s">
        <v>30</v>
      </c>
    </row>
    <row r="59" spans="4:15">
      <c r="D59" s="31"/>
      <c r="F59" s="31"/>
      <c r="H59" s="2" t="s">
        <v>31</v>
      </c>
      <c r="I59" s="9">
        <v>18</v>
      </c>
      <c r="K59" s="9">
        <v>14</v>
      </c>
    </row>
    <row r="60" spans="4:15">
      <c r="D60" s="31"/>
      <c r="F60" s="31"/>
      <c r="H60" s="11" t="s">
        <v>92</v>
      </c>
    </row>
    <row r="61" spans="4:15">
      <c r="D61" s="31"/>
      <c r="F61" s="32"/>
      <c r="H61" s="15" t="s">
        <v>32</v>
      </c>
    </row>
    <row r="62" spans="4:15">
      <c r="D62" s="31"/>
    </row>
    <row r="63" spans="4:15">
      <c r="D63" s="31"/>
      <c r="F63" s="30" t="s">
        <v>34</v>
      </c>
      <c r="H63" s="2" t="s">
        <v>49</v>
      </c>
    </row>
    <row r="64" spans="4:15">
      <c r="D64" s="31"/>
      <c r="F64" s="31"/>
      <c r="H64" s="2" t="s">
        <v>50</v>
      </c>
    </row>
    <row r="65" spans="1:11">
      <c r="D65" s="31"/>
      <c r="F65" s="31"/>
      <c r="H65" s="11" t="s">
        <v>88</v>
      </c>
    </row>
    <row r="66" spans="1:11">
      <c r="D66" s="31"/>
      <c r="F66" s="32"/>
      <c r="H66" s="15" t="s">
        <v>51</v>
      </c>
    </row>
    <row r="67" spans="1:11">
      <c r="D67" s="31"/>
    </row>
    <row r="68" spans="1:11">
      <c r="D68" s="31"/>
      <c r="F68" s="2" t="s">
        <v>93</v>
      </c>
      <c r="H68" t="s">
        <v>102</v>
      </c>
    </row>
    <row r="69" spans="1:11">
      <c r="D69" s="31"/>
      <c r="F69" s="14"/>
    </row>
    <row r="70" spans="1:11">
      <c r="D70" s="32"/>
      <c r="F70" s="15" t="s">
        <v>41</v>
      </c>
    </row>
    <row r="71" spans="1:11">
      <c r="A71" s="8" t="s">
        <v>45</v>
      </c>
      <c r="B71" s="8"/>
      <c r="C71" s="8"/>
      <c r="D71" s="8"/>
      <c r="E71" s="8"/>
      <c r="F71" s="8"/>
      <c r="G71" s="8"/>
      <c r="H71" s="8"/>
    </row>
    <row r="72" spans="1:11">
      <c r="A72" s="8" t="s">
        <v>46</v>
      </c>
      <c r="B72" s="8"/>
      <c r="C72" s="8"/>
      <c r="D72" s="8"/>
      <c r="E72" s="8"/>
      <c r="F72" s="8"/>
      <c r="G72" s="8"/>
      <c r="H72" s="8"/>
    </row>
    <row r="73" spans="1:11">
      <c r="A73" s="8"/>
      <c r="B73" s="8"/>
      <c r="C73" s="8"/>
      <c r="D73" s="8"/>
      <c r="E73" s="8"/>
      <c r="F73" s="8"/>
      <c r="G73" s="8"/>
      <c r="H73" s="8"/>
    </row>
    <row r="76" spans="1:11">
      <c r="D76" s="30" t="s">
        <v>66</v>
      </c>
      <c r="F76" s="2" t="s">
        <v>67</v>
      </c>
    </row>
    <row r="77" spans="1:11">
      <c r="D77" s="31"/>
      <c r="F77" s="2" t="s">
        <v>68</v>
      </c>
      <c r="H77" t="s">
        <v>102</v>
      </c>
      <c r="I77" s="9">
        <v>4</v>
      </c>
      <c r="K77" s="9">
        <v>3</v>
      </c>
    </row>
    <row r="78" spans="1:11">
      <c r="D78" s="31"/>
      <c r="F78" s="11" t="s">
        <v>69</v>
      </c>
    </row>
    <row r="79" spans="1:11">
      <c r="D79" s="32"/>
      <c r="F79" s="15" t="s">
        <v>70</v>
      </c>
    </row>
    <row r="80" spans="1:11">
      <c r="A80" s="8" t="s">
        <v>71</v>
      </c>
      <c r="B80" s="8"/>
      <c r="C80" s="8"/>
      <c r="D80" s="8"/>
      <c r="E80" s="8"/>
      <c r="F80" s="8"/>
      <c r="G80" s="8"/>
      <c r="H80" s="8"/>
    </row>
    <row r="81" spans="1:11">
      <c r="A81" s="8" t="s">
        <v>72</v>
      </c>
      <c r="B81" s="8"/>
      <c r="C81" s="8"/>
      <c r="D81" s="8"/>
      <c r="E81" s="8"/>
      <c r="F81" s="8"/>
      <c r="G81" s="8"/>
      <c r="H81" s="8"/>
    </row>
    <row r="82" spans="1:11">
      <c r="A82" s="8"/>
      <c r="B82" s="8"/>
      <c r="C82" s="8"/>
      <c r="D82" s="8"/>
      <c r="E82" s="8"/>
      <c r="F82" s="8"/>
      <c r="G82" s="8"/>
      <c r="H82" s="8"/>
    </row>
    <row r="85" spans="1:11">
      <c r="D85" s="30" t="s">
        <v>37</v>
      </c>
      <c r="F85" s="2" t="s">
        <v>38</v>
      </c>
    </row>
    <row r="86" spans="1:11">
      <c r="D86" s="31"/>
      <c r="F86" s="15" t="s">
        <v>39</v>
      </c>
      <c r="I86" s="9">
        <v>5</v>
      </c>
      <c r="K86" s="9">
        <v>3</v>
      </c>
    </row>
    <row r="87" spans="1:11">
      <c r="D87" s="31"/>
      <c r="F87" s="2" t="s">
        <v>40</v>
      </c>
    </row>
    <row r="88" spans="1:11">
      <c r="D88" s="32"/>
      <c r="F88" s="15" t="s">
        <v>94</v>
      </c>
    </row>
    <row r="89" spans="1:11">
      <c r="A89" s="8" t="s">
        <v>47</v>
      </c>
      <c r="B89" s="8"/>
      <c r="C89" s="8"/>
      <c r="D89" s="8"/>
      <c r="E89" s="8"/>
      <c r="F89" s="8"/>
      <c r="G89" s="8"/>
      <c r="H89" s="8"/>
    </row>
    <row r="90" spans="1:11">
      <c r="A90" s="8" t="s">
        <v>48</v>
      </c>
      <c r="B90" s="8"/>
      <c r="C90" s="8"/>
      <c r="D90" s="8"/>
      <c r="E90" s="8"/>
      <c r="F90" s="8"/>
      <c r="G90" s="8"/>
      <c r="H90" s="8"/>
    </row>
    <row r="93" spans="1:11">
      <c r="D93" s="2" t="s">
        <v>42</v>
      </c>
      <c r="I93" s="9">
        <v>1</v>
      </c>
      <c r="K93" s="9">
        <v>1</v>
      </c>
    </row>
    <row r="94" spans="1:11">
      <c r="A94" s="8" t="s">
        <v>43</v>
      </c>
      <c r="B94" s="8"/>
      <c r="C94" s="8"/>
      <c r="D94" s="8"/>
      <c r="E94" s="8"/>
      <c r="F94" s="8"/>
      <c r="G94" s="8"/>
      <c r="H94" s="8"/>
    </row>
    <row r="95" spans="1:11">
      <c r="A95" s="8" t="s">
        <v>44</v>
      </c>
      <c r="B95" s="8"/>
      <c r="C95" s="8"/>
      <c r="D95" s="8"/>
      <c r="E95" s="8"/>
      <c r="F95" s="8"/>
      <c r="G95" s="8"/>
      <c r="H95" s="8"/>
    </row>
    <row r="98" spans="1:11">
      <c r="D98" s="2" t="s">
        <v>52</v>
      </c>
      <c r="F98" s="2" t="s">
        <v>53</v>
      </c>
      <c r="H98" t="s">
        <v>95</v>
      </c>
      <c r="I98" s="9">
        <v>2</v>
      </c>
      <c r="K98" s="9">
        <v>2</v>
      </c>
    </row>
    <row r="99" spans="1:11">
      <c r="A99" s="8" t="s">
        <v>54</v>
      </c>
      <c r="B99" s="8"/>
      <c r="C99" s="8"/>
      <c r="D99" s="8"/>
      <c r="E99" s="8"/>
      <c r="F99" s="8"/>
      <c r="G99" s="8"/>
      <c r="H99" s="8"/>
    </row>
    <row r="100" spans="1:11">
      <c r="A100" s="8" t="s">
        <v>55</v>
      </c>
      <c r="B100" s="8"/>
      <c r="C100" s="8"/>
      <c r="D100" s="8"/>
      <c r="E100" s="8"/>
      <c r="F100" s="8"/>
      <c r="G100" s="8"/>
      <c r="H100" s="8"/>
    </row>
    <row r="101" spans="1:11">
      <c r="A101" s="8" t="s">
        <v>73</v>
      </c>
      <c r="B101" s="8"/>
      <c r="C101" s="8"/>
      <c r="D101" s="8"/>
      <c r="E101" s="8"/>
      <c r="F101" s="8"/>
      <c r="G101" s="8"/>
      <c r="H101" s="8"/>
    </row>
    <row r="104" spans="1:11" ht="15.75" customHeight="1">
      <c r="F104" s="9" t="s">
        <v>57</v>
      </c>
      <c r="G104" s="9"/>
      <c r="H104" s="9"/>
      <c r="I104" s="9">
        <f>SUM(I14:I101)</f>
        <v>52</v>
      </c>
      <c r="K104" s="9">
        <f>SUM(K14:K101)</f>
        <v>41</v>
      </c>
    </row>
    <row r="105" spans="1:11">
      <c r="F105" s="9" t="s">
        <v>58</v>
      </c>
      <c r="G105" s="9"/>
      <c r="H105" s="9"/>
      <c r="I105" s="9">
        <f>I104*3.5</f>
        <v>182</v>
      </c>
      <c r="K105" s="9">
        <f>K104*3.5</f>
        <v>143.5</v>
      </c>
    </row>
    <row r="106" spans="1:11">
      <c r="F106" s="9" t="s">
        <v>59</v>
      </c>
      <c r="G106" s="9"/>
      <c r="H106" s="9"/>
      <c r="I106" s="9">
        <f>I105/8</f>
        <v>22.75</v>
      </c>
      <c r="K106" s="9">
        <f>K105/8</f>
        <v>17.9375</v>
      </c>
    </row>
    <row r="107" spans="1:11">
      <c r="F107" s="9"/>
      <c r="G107" s="9"/>
      <c r="H107" s="9"/>
      <c r="I107" s="9"/>
      <c r="K107" s="9"/>
    </row>
    <row r="108" spans="1:11">
      <c r="D108" s="28" t="s">
        <v>56</v>
      </c>
      <c r="F108" s="9" t="s">
        <v>60</v>
      </c>
      <c r="G108" s="9"/>
      <c r="H108" s="9"/>
      <c r="I108" s="9">
        <v>8</v>
      </c>
      <c r="K108" s="9">
        <v>8</v>
      </c>
    </row>
    <row r="109" spans="1:11">
      <c r="D109" s="29"/>
      <c r="F109" s="9" t="s">
        <v>59</v>
      </c>
      <c r="G109" s="9"/>
      <c r="H109" s="9"/>
      <c r="I109" s="9">
        <f>I108/8</f>
        <v>1</v>
      </c>
      <c r="K109" s="9">
        <f>K108/8</f>
        <v>1</v>
      </c>
    </row>
    <row r="110" spans="1:11">
      <c r="F110" s="9"/>
      <c r="G110" s="9"/>
      <c r="H110" s="9"/>
      <c r="I110" s="9"/>
      <c r="K110" s="9"/>
    </row>
    <row r="111" spans="1:11">
      <c r="D111" s="28" t="s">
        <v>61</v>
      </c>
      <c r="F111" s="9" t="s">
        <v>60</v>
      </c>
      <c r="G111" s="9"/>
      <c r="H111" s="9"/>
      <c r="I111" s="9">
        <v>20</v>
      </c>
      <c r="K111" s="9">
        <v>20</v>
      </c>
    </row>
    <row r="112" spans="1:11">
      <c r="D112" s="29"/>
      <c r="F112" s="9" t="s">
        <v>59</v>
      </c>
      <c r="G112" s="9"/>
      <c r="H112" s="9"/>
      <c r="I112" s="9">
        <f>I111/8</f>
        <v>2.5</v>
      </c>
      <c r="K112" s="9">
        <f>K111/8</f>
        <v>2.5</v>
      </c>
    </row>
    <row r="113" spans="4:12">
      <c r="F113" s="9"/>
      <c r="G113" s="9"/>
      <c r="H113" s="9"/>
      <c r="I113" s="9"/>
      <c r="K113" s="9"/>
    </row>
    <row r="114" spans="4:12">
      <c r="F114" s="9" t="s">
        <v>62</v>
      </c>
      <c r="G114" s="9"/>
      <c r="H114" s="9"/>
      <c r="I114" s="9">
        <f>I105+I111+I108</f>
        <v>210</v>
      </c>
      <c r="K114" s="9">
        <f>K105+K111+K108</f>
        <v>171.5</v>
      </c>
    </row>
    <row r="115" spans="4:12">
      <c r="F115" s="9" t="s">
        <v>65</v>
      </c>
      <c r="G115" s="9"/>
      <c r="H115" s="9"/>
      <c r="I115" s="9">
        <f>I114/8</f>
        <v>26.25</v>
      </c>
      <c r="K115" s="9">
        <f>K114/8</f>
        <v>21.4375</v>
      </c>
    </row>
    <row r="117" spans="4:12">
      <c r="H117" t="s">
        <v>100</v>
      </c>
      <c r="I117">
        <v>15</v>
      </c>
      <c r="K117">
        <v>15</v>
      </c>
    </row>
    <row r="119" spans="4:12">
      <c r="H119" t="s">
        <v>99</v>
      </c>
      <c r="I119" s="18"/>
      <c r="K119" s="18"/>
    </row>
    <row r="121" spans="4:12">
      <c r="H121" s="45" t="s">
        <v>117</v>
      </c>
      <c r="I121" s="46"/>
      <c r="J121" s="47"/>
      <c r="K121" s="48">
        <f>K117/K104</f>
        <v>0.36585365853658536</v>
      </c>
      <c r="L121" s="49" t="s">
        <v>113</v>
      </c>
    </row>
    <row r="123" spans="4:12">
      <c r="H123" t="s">
        <v>115</v>
      </c>
      <c r="K123" s="20">
        <v>41908</v>
      </c>
      <c r="L123">
        <f>SUM(L13:L102)</f>
        <v>77</v>
      </c>
    </row>
    <row r="124" spans="4:12">
      <c r="D124" t="s">
        <v>114</v>
      </c>
      <c r="H124" t="s">
        <v>116</v>
      </c>
      <c r="K124" s="20"/>
      <c r="L124">
        <f>L123+(41-14)*2.5</f>
        <v>144.5</v>
      </c>
    </row>
    <row r="125" spans="4:12">
      <c r="K125" s="20"/>
    </row>
    <row r="126" spans="4:12">
      <c r="H126" s="45" t="s">
        <v>117</v>
      </c>
      <c r="I126" s="47"/>
      <c r="J126" s="47"/>
      <c r="K126" s="48">
        <f>L123/L124</f>
        <v>0.53287197231833905</v>
      </c>
      <c r="L126" s="49" t="s">
        <v>118</v>
      </c>
    </row>
  </sheetData>
  <mergeCells count="14">
    <mergeCell ref="F14:F18"/>
    <mergeCell ref="F27:F31"/>
    <mergeCell ref="D14:D31"/>
    <mergeCell ref="D85:D88"/>
    <mergeCell ref="F20:F25"/>
    <mergeCell ref="D108:D109"/>
    <mergeCell ref="D111:D112"/>
    <mergeCell ref="D41:D43"/>
    <mergeCell ref="F48:F51"/>
    <mergeCell ref="F53:F56"/>
    <mergeCell ref="F58:F61"/>
    <mergeCell ref="F63:F66"/>
    <mergeCell ref="D76:D79"/>
    <mergeCell ref="D48:D70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9" sqref="C29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Entités JLM</vt:lpstr>
      <vt:lpstr>état d'avancement JLM</vt:lpstr>
    </vt:vector>
  </TitlesOfParts>
  <Company>UVHC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menet</dc:creator>
  <cp:lastModifiedBy>jlmenet</cp:lastModifiedBy>
  <cp:lastPrinted>2014-09-16T15:23:58Z</cp:lastPrinted>
  <dcterms:created xsi:type="dcterms:W3CDTF">2014-03-28T14:25:59Z</dcterms:created>
  <dcterms:modified xsi:type="dcterms:W3CDTF">2014-09-26T05:42:28Z</dcterms:modified>
</cp:coreProperties>
</file>